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0" yWindow="4035" windowWidth="24435" windowHeight="8085"/>
  </bookViews>
  <sheets>
    <sheet name="ул Больничная д. 13" sheetId="1" r:id="rId1"/>
  </sheets>
  <externalReferences>
    <externalReference r:id="rId2"/>
  </externalReferences>
  <definedNames>
    <definedName name="АДРЕС" localSheetId="0">'ул Больничная д. 13'!$B$3</definedName>
    <definedName name="АДРЕС">#REF!</definedName>
    <definedName name="АДРЕС2">#REF!</definedName>
    <definedName name="ВХДОЛГ" localSheetId="0">'ул Больничная д. 13'!$G$9</definedName>
    <definedName name="ВХДОЛГ">#REF!</definedName>
    <definedName name="ВХСАЛЬДО" localSheetId="0">'ул Больничная д. 13'!$D$9</definedName>
    <definedName name="ВХСАЛЬДО">#REF!</definedName>
    <definedName name="ВХСАЛЬДО3МЕС">#REF!</definedName>
    <definedName name="ДОГОВОР" localSheetId="0">'ул Больничная д. 13'!$B$4</definedName>
    <definedName name="ДОГОВОР">#REF!</definedName>
    <definedName name="ДОЛГ" localSheetId="0">'ул Больничная д. 13'!$A$9</definedName>
    <definedName name="ДОЛГ">#REF!</definedName>
    <definedName name="ЗАТРАЧЕНОК" localSheetId="0">'ул Больничная д. 13'!$D$41</definedName>
    <definedName name="ЗАТРАЧЕНОК">#REF!</definedName>
    <definedName name="ЗАТРАЧЕНОТ" localSheetId="0">'ул Больничная д. 13'!$D$40</definedName>
    <definedName name="ЗАТРАЧЕНОТ">#REF!</definedName>
    <definedName name="ЗАТРЕМ" localSheetId="0">'ул Больничная д. 13'!$D$56</definedName>
    <definedName name="ЗАТРЕМ">#REF!</definedName>
    <definedName name="ИСХДОЛГ" localSheetId="0">'ул Больничная д. 13'!$G$46</definedName>
    <definedName name="ИСХДОЛГ">#REF!</definedName>
    <definedName name="ИСХСАЛЬДО" localSheetId="0">'ул Больничная д. 13'!$D$46</definedName>
    <definedName name="ИСХСАЛЬДО">#REF!</definedName>
    <definedName name="ИСХСАЛЬДО3МЕС">#REF!</definedName>
    <definedName name="КАП" localSheetId="0">'ул Больничная д. 13'!$C$41</definedName>
    <definedName name="КАП">#REF!</definedName>
    <definedName name="КАПРЕМ">#REF!</definedName>
    <definedName name="КПЕРЕЧИСК" localSheetId="0">'ул Больничная д. 13'!$G$41</definedName>
    <definedName name="КПЕРЕЧИСК">#REF!</definedName>
    <definedName name="КПЕРЕЧИСТ" localSheetId="0">'ул Больничная д. 13'!$G$40</definedName>
    <definedName name="КПЕРЕЧИСТ">#REF!</definedName>
    <definedName name="НАЧЗАГОД">#REF!</definedName>
    <definedName name="НАЧЗАГОДНЕЖ">#REF!</definedName>
    <definedName name="НАЧРЕМ" localSheetId="0">'ул Больничная д. 13'!$D$54</definedName>
    <definedName name="НАЧРЕМ">#REF!</definedName>
    <definedName name="НЕЖНАЧРЕМ" localSheetId="0">'ул Больничная д. 13'!$D$55</definedName>
    <definedName name="НЕЖНАЧРЕМ">#REF!</definedName>
    <definedName name="ОПАЛЧЕНОТ" localSheetId="0">'ул Больничная д. 13'!$E$40</definedName>
    <definedName name="ОПАЛЧЕНОТ">#REF!</definedName>
    <definedName name="ОПЛАЧЕНОК" localSheetId="0">'ул Больничная д. 13'!$E$41</definedName>
    <definedName name="ОПЛАЧЕНОК">#REF!</definedName>
    <definedName name="ОСВОЕНО">#REF!</definedName>
    <definedName name="ОСТ" localSheetId="0">'ул Больничная д. 13'!$A$46</definedName>
    <definedName name="ОСТ">#REF!</definedName>
    <definedName name="ПЛОЩАДЬ" localSheetId="0">'ул Больничная д. 13'!$B$5</definedName>
    <definedName name="ПЛОЩАДЬ">#REF!</definedName>
    <definedName name="ПЛОЩАДЬДОМА">#REF!</definedName>
    <definedName name="РАЗМЕРПЛАТЫ" localSheetId="0">'ул Больничная д. 13'!$C$11</definedName>
    <definedName name="РАЗМЕРПЛАТЫ">#REF!</definedName>
    <definedName name="СНРЕМ" localSheetId="0">'ул Больничная д. 13'!#REF!</definedName>
    <definedName name="СНРЕМ">#REF!</definedName>
    <definedName name="ТАРОТОП" localSheetId="0">'ул Больничная д. 13'!$C$16</definedName>
    <definedName name="ТАРОТОП">#REF!</definedName>
    <definedName name="ТАРХВС" localSheetId="0">'ул Больничная д. 13'!$C$17</definedName>
    <definedName name="ТАРХВС">#REF!</definedName>
    <definedName name="ТБО" localSheetId="0">'ул Больничная д. 13'!$C$13</definedName>
    <definedName name="ТБО">#REF!</definedName>
    <definedName name="ТБОНАЧ" localSheetId="0">'ул Больничная д. 13'!$D$13</definedName>
    <definedName name="ТБОНАЧ">#REF!</definedName>
    <definedName name="ТБОНЕД" localSheetId="0">'ул Больничная д. 13'!$F$13</definedName>
    <definedName name="ТБОНЕД">#REF!</definedName>
    <definedName name="ТБООПЛ" localSheetId="0">'ул Больничная д. 13'!$E$13</definedName>
    <definedName name="ТБООПЛ">#REF!</definedName>
    <definedName name="ТБОПОСТ" localSheetId="0">'ул Больничная д. 13'!$G$13</definedName>
    <definedName name="ТБОПОСТ">#REF!</definedName>
    <definedName name="ТЕК" localSheetId="0">'ул Больничная д. 13'!$C$40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G38" i="1" s="1"/>
  <c r="F29" i="1"/>
  <c r="F38" i="1" s="1"/>
  <c r="G28" i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F26" i="1" s="1"/>
  <c r="G16" i="1"/>
  <c r="F16" i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<sst xmlns="http://schemas.openxmlformats.org/spreadsheetml/2006/main" count="68" uniqueCount="65">
  <si>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</si>
  <si>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</si>
  <si>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Больничная д. 13</t>
  </si>
  <si>
    <t>Договор управления №:</t>
  </si>
  <si>
    <t xml:space="preserve">№ 98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</si>
  <si>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</si>
  <si>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</si>
  <si>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</si>
  <si>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</si>
  <si>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</si>
  <si>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</si>
  <si>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</si>
  <si>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</si>
  <si>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</si>
  <si>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</si>
  <si>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</si>
  <si>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</si>
  <si>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</si>
  <si>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</si>
  <si>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</si>
  <si>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</si>
  <si>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</si>
  <si>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</si>
  <si>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</si>
  <si>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</si>
  <si>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</si>
  <si>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</si>
  <si>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</si>
  <si>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</si>
  <si>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</si>
  <si>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</si>
  <si>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</si>
  <si>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</si>
  <si>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</si>
  <si>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</si>
  <si>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</si>
  <si>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</si>
  <si>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стояка ХВС</t>
  </si>
  <si>
    <t>Ремонт кровли</t>
  </si>
  <si>
    <t>Изоляция труб Ц/О</t>
  </si>
  <si>
    <t>Замена разводки ЦО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</si>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</sst>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CS712"/>
  <sheetViews>
    <sheetView tabSelected="1" topLeftCell="A39" workbookViewId="0">
      <selection activeCell="A61" sqref="A61:IV61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2082.0999999999995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217829.75999999995</v>
      </c>
      <c r="E9" s="10" t="s">
        <v>8</v>
      </c>
      <c r="F9" s="11"/>
      <c r="G9" s="9">
        <v>33092.600000000006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204284.30000000031</v>
      </c>
      <c r="E13" s="24">
        <v>197335.67000000039</v>
      </c>
      <c r="F13" s="25">
        <f>ТБОНАЧ-ТБООПЛ</f>
        <v>6948.6299999999173</v>
      </c>
      <c r="G13" s="26">
        <f>ТБООПЛ</f>
        <v>197335.67000000039</v>
      </c>
    </row>
    <row r="14" spans="1:7" ht="13.5" thickBot="1" x14ac:dyDescent="0.25">
      <c r="A14" s="27"/>
      <c r="B14" s="28" t="s">
        <v>17</v>
      </c>
      <c r="C14" s="29"/>
      <c r="D14" s="30">
        <f>D13</f>
        <v>204284.30000000031</v>
      </c>
      <c r="E14" s="30">
        <f>E13</f>
        <v>197335.67000000039</v>
      </c>
      <c r="F14" s="30">
        <f>F13</f>
        <v>6948.6299999999173</v>
      </c>
      <c r="G14" s="30">
        <f>SUM(ТБОПОСТ)</f>
        <v>197335.67000000039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1837.17</v>
      </c>
      <c r="D16" s="24">
        <v>673103.28000000014</v>
      </c>
      <c r="E16" s="24">
        <v>652316.69000000018</v>
      </c>
      <c r="F16" s="25">
        <f t="shared" ref="F16:F25" si="0">D16-E16</f>
        <v>20786.589999999967</v>
      </c>
      <c r="G16" s="26">
        <f t="shared" ref="G16:G25" si="1">E16</f>
        <v>652316.69000000018</v>
      </c>
    </row>
    <row r="17" spans="1:7" x14ac:dyDescent="0.2">
      <c r="A17" s="34"/>
      <c r="B17" s="35" t="s">
        <v>20</v>
      </c>
      <c r="C17" s="23">
        <v>25.95</v>
      </c>
      <c r="D17" s="24">
        <v>134043.16</v>
      </c>
      <c r="E17" s="24">
        <v>125280.54000000004</v>
      </c>
      <c r="F17" s="25">
        <f t="shared" si="0"/>
        <v>8762.6199999999662</v>
      </c>
      <c r="G17" s="26">
        <f t="shared" si="1"/>
        <v>125280.54000000004</v>
      </c>
    </row>
    <row r="18" spans="1:7" x14ac:dyDescent="0.2">
      <c r="A18" s="34"/>
      <c r="B18" s="35" t="s">
        <v>21</v>
      </c>
      <c r="C18" s="23">
        <v>17.79</v>
      </c>
      <c r="D18" s="24">
        <v>92044.63</v>
      </c>
      <c r="E18" s="24">
        <v>85801.859999999986</v>
      </c>
      <c r="F18" s="25">
        <f t="shared" si="0"/>
        <v>6242.7700000000186</v>
      </c>
      <c r="G18" s="26">
        <f t="shared" si="1"/>
        <v>85801.859999999986</v>
      </c>
    </row>
    <row r="19" spans="1:7" x14ac:dyDescent="0.2">
      <c r="A19" s="34"/>
      <c r="B19" s="35" t="s">
        <v>22</v>
      </c>
      <c r="C19" s="23">
        <v>4.2300000000000004</v>
      </c>
      <c r="D19" s="24">
        <v>111706.29</v>
      </c>
      <c r="E19" s="24">
        <v>137678.65999999995</v>
      </c>
      <c r="F19" s="25">
        <f t="shared" si="0"/>
        <v>-25972.369999999952</v>
      </c>
      <c r="G19" s="26">
        <f t="shared" si="1"/>
        <v>137678.65999999995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1010897.3600000002</v>
      </c>
      <c r="E26" s="30">
        <f>SUM(E16:E25)</f>
        <v>1001077.7500000001</v>
      </c>
      <c r="F26" s="30">
        <f>SUM(F16:F25)</f>
        <v>9819.61</v>
      </c>
      <c r="G26" s="30">
        <f>SUM(G16:G25)</f>
        <v>1001077.7500000001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84574.920000000013</v>
      </c>
      <c r="E28" s="24">
        <v>78642.009999999995</v>
      </c>
      <c r="F28" s="25">
        <f>D28-E28</f>
        <v>5932.910000000018</v>
      </c>
      <c r="G28" s="26">
        <f t="shared" ref="G28:G37" si="2">E28</f>
        <v>78642.009999999995</v>
      </c>
    </row>
    <row r="29" spans="1:7" x14ac:dyDescent="0.2">
      <c r="A29" s="34"/>
      <c r="B29" s="35" t="s">
        <v>25</v>
      </c>
      <c r="C29" s="23">
        <v>0</v>
      </c>
      <c r="D29" s="24">
        <v>17842</v>
      </c>
      <c r="E29" s="24">
        <v>17562.72</v>
      </c>
      <c r="F29" s="25">
        <f>D29-E29</f>
        <v>279.27999999999884</v>
      </c>
      <c r="G29" s="26">
        <f t="shared" si="2"/>
        <v>17562.72</v>
      </c>
    </row>
    <row r="30" spans="1:7" x14ac:dyDescent="0.2">
      <c r="A30" s="34"/>
      <c r="B30" s="35" t="s">
        <v>26</v>
      </c>
      <c r="C30" s="23">
        <v>7.14</v>
      </c>
      <c r="D30" s="24">
        <v>25686.840000000004</v>
      </c>
      <c r="E30" s="24">
        <v>25065.770000000004</v>
      </c>
      <c r="F30" s="25">
        <f t="shared" ref="F30:F37" si="3">D30-E30</f>
        <v>621.06999999999971</v>
      </c>
      <c r="G30" s="26">
        <f t="shared" si="2"/>
        <v>25065.770000000004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128103.76000000001</v>
      </c>
      <c r="E38" s="30">
        <f>SUM(E28:E37)</f>
        <v>121270.5</v>
      </c>
      <c r="F38" s="30">
        <f>SUM(F28:F37)</f>
        <v>6833.2600000000166</v>
      </c>
      <c r="G38" s="30">
        <f>SUM(G28:G37)</f>
        <v>121270.5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6.95</v>
      </c>
      <c r="D40" s="24">
        <v>52262.329999999994</v>
      </c>
      <c r="E40" s="24">
        <v>40302.339999999989</v>
      </c>
      <c r="F40" s="25">
        <f>ЗАТРАЧЕНОТ-ОПАЛЧЕНОТ</f>
        <v>11959.990000000005</v>
      </c>
      <c r="G40" s="45">
        <v>74511.14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52262.329999999994</v>
      </c>
      <c r="E42" s="30">
        <f>E41+E40</f>
        <v>40302.339999999989</v>
      </c>
      <c r="F42" s="30">
        <f>F41+F40</f>
        <v>11959.990000000005</v>
      </c>
      <c r="G42" s="30">
        <f>КПЕРЕЧИСТ+КПЕРЕЧИСК</f>
        <v>74511.14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1395547.7500000005</v>
      </c>
      <c r="E44" s="30">
        <f>E42+E38+E26+E14</f>
        <v>1359986.2600000005</v>
      </c>
      <c r="F44" s="30">
        <f>F42+F38+F26+F14</f>
        <v>35561.48999999994</v>
      </c>
      <c r="G44" s="30">
        <f>G42+G38+G26+G14</f>
        <v>1394195.0600000005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253391.24999999971</v>
      </c>
      <c r="E46" s="10" t="s">
        <v>8</v>
      </c>
      <c r="F46" s="11"/>
      <c r="G46" s="9">
        <v>73229.410000000033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D54" s="56">
        <v>40302.339999999997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36</v>
      </c>
      <c r="B56" s="58"/>
      <c r="D56" s="59">
        <v>74511.14</v>
      </c>
      <c r="E56" s="59"/>
    </row>
    <row r="57" spans="1:7" x14ac:dyDescent="0.2">
      <c r="A57" s="60" t="s">
        <v>37</v>
      </c>
      <c r="B57" s="60"/>
      <c r="C57" s="60"/>
      <c r="D57" s="60"/>
      <c r="E57" s="60"/>
      <c r="F57" s="60">
        <v>20755.439999999999</v>
      </c>
      <c r="G57" s="60"/>
    </row>
    <row r="58" spans="1:7" s="62" customFormat="1" x14ac:dyDescent="0.2">
      <c r="A58" s="61" t="s">
        <v>38</v>
      </c>
      <c r="B58" s="61"/>
      <c r="C58" s="61"/>
      <c r="D58" s="61"/>
      <c r="E58" s="61"/>
      <c r="F58" s="61">
        <v>35233.200000000004</v>
      </c>
      <c r="G58" s="61"/>
    </row>
    <row r="59" spans="1:7" s="62" customFormat="1" x14ac:dyDescent="0.2">
      <c r="A59" s="61" t="s">
        <v>39</v>
      </c>
      <c r="B59" s="61"/>
      <c r="C59" s="61"/>
      <c r="D59" s="61"/>
      <c r="E59" s="61"/>
      <c r="F59" s="61">
        <v>7479.8600000000006</v>
      </c>
      <c r="G59" s="61"/>
    </row>
    <row r="60" spans="1:7" s="62" customFormat="1" x14ac:dyDescent="0.2">
      <c r="A60" s="61" t="s">
        <v>40</v>
      </c>
      <c r="B60" s="61"/>
      <c r="C60" s="61"/>
      <c r="D60" s="61"/>
      <c r="E60" s="61"/>
      <c r="F60" s="61">
        <v>11042.64</v>
      </c>
      <c r="G60" s="61"/>
    </row>
    <row r="61" spans="1:7" s="62" customFormat="1" x14ac:dyDescent="0.2"/>
    <row r="62" spans="1:7" s="62" customFormat="1" x14ac:dyDescent="0.2">
      <c r="A62" s="63" t="s">
        <v>41</v>
      </c>
    </row>
    <row r="63" spans="1:7" s="62" customFormat="1" x14ac:dyDescent="0.2"/>
    <row r="64" spans="1:7" s="62" customFormat="1" x14ac:dyDescent="0.2">
      <c r="A64" s="64" t="s">
        <v>42</v>
      </c>
      <c r="B64" s="64"/>
      <c r="D64" s="65">
        <v>26929.640000000014</v>
      </c>
      <c r="E64" s="66"/>
    </row>
    <row r="65" spans="1:97" s="62" customFormat="1" x14ac:dyDescent="0.2">
      <c r="A65" s="64" t="s">
        <v>43</v>
      </c>
      <c r="B65" s="64"/>
      <c r="D65" s="67">
        <v>0</v>
      </c>
      <c r="E65" s="68"/>
    </row>
    <row r="66" spans="1:97" s="62" customFormat="1" x14ac:dyDescent="0.2">
      <c r="A66" s="64" t="s">
        <v>44</v>
      </c>
      <c r="B66" s="64"/>
      <c r="D66" s="67">
        <v>6000</v>
      </c>
      <c r="E66" s="68"/>
    </row>
    <row r="67" spans="1:97" s="62" customFormat="1" x14ac:dyDescent="0.2">
      <c r="A67" s="64" t="s">
        <v>45</v>
      </c>
      <c r="B67" s="64"/>
      <c r="D67" s="67">
        <v>292974.33</v>
      </c>
      <c r="E67" s="68"/>
    </row>
    <row r="68" spans="1:97" s="62" customFormat="1" x14ac:dyDescent="0.2">
      <c r="A68" s="64" t="s">
        <v>46</v>
      </c>
      <c r="B68" s="64"/>
      <c r="D68" s="69">
        <v>0</v>
      </c>
      <c r="E68" s="70"/>
    </row>
    <row r="69" spans="1:97" s="62" customFormat="1" x14ac:dyDescent="0.2">
      <c r="A69" s="71" t="s">
        <v>47</v>
      </c>
      <c r="B69" s="71"/>
      <c r="C69" s="71"/>
      <c r="D69" s="71"/>
      <c r="E69" s="71"/>
      <c r="F69" s="71" t="s">
        <v>48</v>
      </c>
      <c r="G69" s="71"/>
    </row>
    <row r="70" spans="1:97" s="62" customFormat="1" x14ac:dyDescent="0.2">
      <c r="A70" s="72" t="s">
        <v>49</v>
      </c>
      <c r="B70" s="72"/>
      <c r="D70" s="73">
        <v>32929.640000000014</v>
      </c>
      <c r="E70" s="74"/>
    </row>
    <row r="71" spans="1:97" s="62" customFormat="1" x14ac:dyDescent="0.2"/>
    <row r="72" spans="1:97" s="62" customFormat="1" x14ac:dyDescent="0.2"/>
    <row r="73" spans="1:97" s="62" customFormat="1" x14ac:dyDescent="0.2"/>
    <row r="74" spans="1:97" s="62" customFormat="1" x14ac:dyDescent="0.2"/>
    <row r="75" spans="1:97" s="62" customFormat="1" x14ac:dyDescent="0.2">
      <c r="A75" s="75" t="s">
        <v>50</v>
      </c>
      <c r="B75" s="75"/>
      <c r="C75" s="75"/>
      <c r="D75" s="75"/>
      <c r="E75" s="75"/>
      <c r="F75" s="75"/>
      <c r="G75" s="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2" customFormat="1" x14ac:dyDescent="0.2">
      <c r="A76" s="75" t="s">
        <v>51</v>
      </c>
      <c r="B76" s="75"/>
      <c r="C76" s="75"/>
      <c r="D76" s="75"/>
      <c r="E76" s="75"/>
      <c r="F76" s="75"/>
      <c r="G76" s="75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2" customFormat="1" x14ac:dyDescent="0.2">
      <c r="A77" s="75" t="s">
        <v>52</v>
      </c>
      <c r="B77" s="75"/>
      <c r="C77" s="75"/>
      <c r="D77" s="75"/>
      <c r="E77" s="75"/>
      <c r="F77" s="75"/>
      <c r="G77" s="75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6"/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5" t="s">
        <v>53</v>
      </c>
      <c r="B79" s="75"/>
      <c r="C79" s="75"/>
      <c r="D79" s="75"/>
      <c r="E79" s="75"/>
      <c r="F79" s="75"/>
      <c r="G79" s="75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54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5" t="s">
        <v>55</v>
      </c>
      <c r="B81" s="75"/>
      <c r="C81" s="75"/>
      <c r="D81" s="75"/>
      <c r="E81" s="75"/>
      <c r="F81" s="75"/>
      <c r="G81" s="7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6"/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5" t="s">
        <v>56</v>
      </c>
      <c r="B83" s="75"/>
      <c r="C83" s="75"/>
      <c r="D83" s="75"/>
      <c r="E83" s="75"/>
      <c r="F83" s="75"/>
      <c r="G83" s="75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57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5" t="s">
        <v>58</v>
      </c>
      <c r="B85" s="75"/>
      <c r="C85" s="75"/>
      <c r="D85" s="75"/>
      <c r="E85" s="75"/>
      <c r="F85" s="75"/>
      <c r="G85" s="7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6"/>
      <c r="B86" s="76"/>
      <c r="C86" s="76"/>
      <c r="D86" s="76"/>
      <c r="E86" s="76"/>
      <c r="F86" s="76"/>
      <c r="G86" s="7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5" t="s">
        <v>59</v>
      </c>
      <c r="B87" s="75"/>
      <c r="C87" s="75"/>
      <c r="D87" s="75"/>
      <c r="E87" s="75"/>
      <c r="F87" s="75"/>
      <c r="G87" s="75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 s="75" t="s">
        <v>60</v>
      </c>
      <c r="B88" s="75"/>
      <c r="C88" s="75"/>
      <c r="D88" s="75"/>
      <c r="E88" s="75"/>
      <c r="F88" s="75"/>
      <c r="G88" s="75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ht="15" x14ac:dyDescent="0.25">
      <c r="A91" s="77" t="s">
        <v>61</v>
      </c>
      <c r="B91" s="77"/>
      <c r="C91" s="77"/>
      <c r="D91" s="77"/>
      <c r="E91" s="77"/>
      <c r="F91" s="78" t="s">
        <v>62</v>
      </c>
      <c r="G91" s="78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ht="15" x14ac:dyDescent="0.25">
      <c r="A92" s="77"/>
      <c r="B92" s="77"/>
      <c r="C92" s="77"/>
      <c r="D92" s="77"/>
      <c r="E92" s="77"/>
      <c r="F92" s="79"/>
      <c r="G92" s="79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/>
      <c r="B93" s="77"/>
      <c r="C93" s="77"/>
      <c r="D93" s="77"/>
      <c r="E93" s="77"/>
      <c r="F93" s="78"/>
      <c r="G93" s="78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ht="15" x14ac:dyDescent="0.25">
      <c r="A94" s="77" t="s">
        <v>63</v>
      </c>
      <c r="B94" s="77"/>
      <c r="C94" s="77"/>
      <c r="D94" s="77"/>
      <c r="E94" s="77"/>
      <c r="F94" s="78" t="s">
        <v>64</v>
      </c>
      <c r="G94" s="78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2" customFormat="1" x14ac:dyDescent="0.2"/>
    <row r="173" spans="1:97" s="62" customFormat="1" x14ac:dyDescent="0.2"/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4">
    <mergeCell ref="A85:G85"/>
    <mergeCell ref="A87:G87"/>
    <mergeCell ref="A88:G88"/>
    <mergeCell ref="F91:G91"/>
    <mergeCell ref="F93:G93"/>
    <mergeCell ref="F94:G94"/>
    <mergeCell ref="A77:G77"/>
    <mergeCell ref="A79:G79"/>
    <mergeCell ref="A80:G80"/>
    <mergeCell ref="A81:G81"/>
    <mergeCell ref="A83:G83"/>
    <mergeCell ref="A84:G84"/>
    <mergeCell ref="A69:E69"/>
    <mergeCell ref="F69:G69"/>
    <mergeCell ref="A70:B70"/>
    <mergeCell ref="D70:E70"/>
    <mergeCell ref="A75:G75"/>
    <mergeCell ref="A76:G76"/>
    <mergeCell ref="A66:B66"/>
    <mergeCell ref="D66:E66"/>
    <mergeCell ref="A67:B67"/>
    <mergeCell ref="D67:E67"/>
    <mergeCell ref="A68:B68"/>
    <mergeCell ref="D68:E68"/>
    <mergeCell ref="A60:E60"/>
    <mergeCell ref="F60:G60"/>
    <mergeCell ref="A64:B64"/>
    <mergeCell ref="D64:E64"/>
    <mergeCell ref="A65:B65"/>
    <mergeCell ref="D65:E65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Больничная д. 13</vt:lpstr>
      <vt:lpstr>'ул Больничная д. 13'!АДРЕС</vt:lpstr>
      <vt:lpstr>'ул Больничная д. 13'!ВХДОЛГ</vt:lpstr>
      <vt:lpstr>'ул Больничная д. 13'!ВХСАЛЬДО</vt:lpstr>
      <vt:lpstr>'ул Больничная д. 13'!ДОГОВОР</vt:lpstr>
      <vt:lpstr>'ул Больничная д. 13'!ДОЛГ</vt:lpstr>
      <vt:lpstr>'ул Больничная д. 13'!ЗАТРАЧЕНОК</vt:lpstr>
      <vt:lpstr>'ул Больничная д. 13'!ЗАТРАЧЕНОТ</vt:lpstr>
      <vt:lpstr>'ул Больничная д. 13'!ЗАТРЕМ</vt:lpstr>
      <vt:lpstr>'ул Больничная д. 13'!ИСХДОЛГ</vt:lpstr>
      <vt:lpstr>'ул Больничная д. 13'!ИСХСАЛЬДО</vt:lpstr>
      <vt:lpstr>'ул Больничная д. 13'!КАП</vt:lpstr>
      <vt:lpstr>'ул Больничная д. 13'!КПЕРЕЧИСК</vt:lpstr>
      <vt:lpstr>'ул Больничная д. 13'!КПЕРЕЧИСТ</vt:lpstr>
      <vt:lpstr>'ул Больничная д. 13'!НАЧРЕМ</vt:lpstr>
      <vt:lpstr>'ул Больничная д. 13'!НЕЖНАЧРЕМ</vt:lpstr>
      <vt:lpstr>'ул Больничная д. 13'!ОПАЛЧЕНОТ</vt:lpstr>
      <vt:lpstr>'ул Больничная д. 13'!ОПЛАЧЕНОК</vt:lpstr>
      <vt:lpstr>'ул Больничная д. 13'!ОСТ</vt:lpstr>
      <vt:lpstr>'ул Больничная д. 13'!ПЛОЩАДЬ</vt:lpstr>
      <vt:lpstr>'ул Больничная д. 13'!РАЗМЕРПЛАТЫ</vt:lpstr>
      <vt:lpstr>'ул Больничная д. 13'!ТАРОТОП</vt:lpstr>
      <vt:lpstr>'ул Больничная д. 13'!ТАРХВС</vt:lpstr>
      <vt:lpstr>'ул Больничная д. 13'!ТБО</vt:lpstr>
      <vt:lpstr>'ул Больничная д. 13'!ТБОНАЧ</vt:lpstr>
      <vt:lpstr>'ул Больничная д. 13'!ТБОНЕД</vt:lpstr>
      <vt:lpstr>'ул Больничная д. 13'!ТБООПЛ</vt:lpstr>
      <vt:lpstr>'ул Больничная д. 13'!ТБОПОСТ</vt:lpstr>
      <vt:lpstr>'ул Больничная д. 13'!ТЕК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2018-03-30T13:21:34Z</dcterms:created>
  <dcterms:modified xsi:type="dcterms:W3CDTF">2018-03-30T13:21:35Z</dcterms:modified>
</cp:coreProperties>
</file>